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127EE46A-45BB-4B3F-9F26-317855F71030}" xr6:coauthVersionLast="46" xr6:coauthVersionMax="46" xr10:uidLastSave="{00000000-0000-0000-0000-000000000000}"/>
  <bookViews>
    <workbookView xWindow="36" yWindow="144" windowWidth="13464" windowHeight="9960" activeTab="3" xr2:uid="{00000000-000D-0000-FFFF-FFFF00000000}"/>
  </bookViews>
  <sheets>
    <sheet name="EX" sheetId="22" r:id="rId1"/>
    <sheet name="EX1" sheetId="13" r:id="rId2"/>
    <sheet name="EX2" sheetId="9" r:id="rId3"/>
    <sheet name="EX3" sheetId="24" r:id="rId4"/>
  </sheets>
  <calcPr calcId="181029"/>
</workbook>
</file>

<file path=xl/calcChain.xml><?xml version="1.0" encoding="utf-8"?>
<calcChain xmlns="http://schemas.openxmlformats.org/spreadsheetml/2006/main">
  <c r="B8" i="24" l="1"/>
  <c r="D1" i="24" s="1"/>
  <c r="C1" i="24"/>
  <c r="F1" i="9"/>
  <c r="G5" i="22"/>
  <c r="C10" i="22" l="1"/>
  <c r="C7" i="22" l="1"/>
  <c r="C5" i="22"/>
  <c r="C9" i="22"/>
  <c r="C6" i="22"/>
  <c r="C8" i="22"/>
  <c r="B6" i="13"/>
  <c r="F1" i="13" s="1"/>
  <c r="B8" i="9"/>
  <c r="E1" i="9" s="1"/>
  <c r="C11" i="22" l="1"/>
  <c r="F5" i="22" s="1"/>
</calcChain>
</file>

<file path=xl/sharedStrings.xml><?xml version="1.0" encoding="utf-8"?>
<sst xmlns="http://schemas.openxmlformats.org/spreadsheetml/2006/main" count="42" uniqueCount="27">
  <si>
    <r>
      <t xml:space="preserve">Taxa de Juros Mensais </t>
    </r>
    <r>
      <rPr>
        <b/>
        <sz val="10"/>
        <rFont val="Arial"/>
        <family val="2"/>
      </rPr>
      <t>(Taxa)</t>
    </r>
  </si>
  <si>
    <r>
      <t>Período em Meses</t>
    </r>
    <r>
      <rPr>
        <b/>
        <sz val="10"/>
        <rFont val="Arial"/>
        <family val="2"/>
      </rPr>
      <t xml:space="preserve"> (Nper)</t>
    </r>
  </si>
  <si>
    <r>
      <t xml:space="preserve">Valor a ser Depositado </t>
    </r>
    <r>
      <rPr>
        <b/>
        <sz val="10"/>
        <rFont val="Arial"/>
        <family val="2"/>
      </rPr>
      <t>(Pgto)</t>
    </r>
  </si>
  <si>
    <r>
      <t xml:space="preserve">Valor Presente </t>
    </r>
    <r>
      <rPr>
        <b/>
        <sz val="10"/>
        <rFont val="Arial"/>
        <family val="2"/>
      </rPr>
      <t>(VP)</t>
    </r>
  </si>
  <si>
    <t>Tipo</t>
  </si>
  <si>
    <t>Valor Futuro (VF)</t>
  </si>
  <si>
    <t>VALOR FUTURO</t>
  </si>
  <si>
    <r>
      <rPr>
        <sz val="10"/>
        <rFont val="Arial"/>
        <family val="2"/>
      </rPr>
      <t>Valor a ser Depositado</t>
    </r>
    <r>
      <rPr>
        <b/>
        <sz val="10"/>
        <rFont val="Arial"/>
        <family val="2"/>
      </rPr>
      <t xml:space="preserve"> (Pgto)</t>
    </r>
  </si>
  <si>
    <r>
      <rPr>
        <sz val="10"/>
        <rFont val="Arial"/>
        <family val="2"/>
      </rPr>
      <t xml:space="preserve">Valor Futuro </t>
    </r>
    <r>
      <rPr>
        <b/>
        <sz val="10"/>
        <rFont val="Arial"/>
        <family val="2"/>
      </rPr>
      <t>(VF)</t>
    </r>
  </si>
  <si>
    <t>RESPOSTA:</t>
  </si>
  <si>
    <t>Produto</t>
  </si>
  <si>
    <t>Cotação:</t>
  </si>
  <si>
    <t>Valor US$</t>
  </si>
  <si>
    <t>Valor R$</t>
  </si>
  <si>
    <t>Disquete</t>
  </si>
  <si>
    <t>CD-ROM</t>
  </si>
  <si>
    <t>Monitor</t>
  </si>
  <si>
    <t>Scanner</t>
  </si>
  <si>
    <t>Impresora</t>
  </si>
  <si>
    <t>DVD-ROM</t>
  </si>
  <si>
    <t>Total:</t>
  </si>
  <si>
    <t>Com o recurso Tabela de Dados, faça uma Projeção do Total, variando a cotação entre R$1,00 e R$4,00, de 10 em 10 centavos.</t>
  </si>
  <si>
    <t>PGTO</t>
  </si>
  <si>
    <t>Faça uma projeção do VF, onde o Pgto varia de R$1.000,00 a R$4.000,00, de R$100,00 em R$100,00.</t>
  </si>
  <si>
    <t>Faça uma projeção do VF; com o Pgto variando de R$1.000,00 a R$4.000,00, de R$100,00 em R$100,00; e o NPER: 6, 12, 18, 24 e 36,</t>
  </si>
  <si>
    <t xml:space="preserve">Faça uma projeção do PGTO, variando a quantidade de meses: de 6 à 18 meses, </t>
  </si>
  <si>
    <t>N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</si>
</sst>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&quot;R$ &quot;#,##0.00_);[Red]\(&quot;R$ &quot;#,##0.00\)"/>
    <numFmt numFmtId="165" formatCode="_(&quot;R$ &quot;* #,##0.00_);_(&quot;R$ &quot;* \(#,##0.00\);_(&quot;R$ &quot;* &quot;-&quot;??_);_(@_)"/>
    <numFmt numFmtId="166" formatCode="&quot;R$&quot;#,##0.00_);[Red]\(&quot;R$&quot;#,##0.00\)"/>
    <numFmt numFmtId="167" formatCode="_(&quot;R$&quot;* #,##0.00_);_(&quot;R$&quot;* \(#,##0.00\);_(&quot;R$&quot;* &quot;-&quot;??_);_(@_)"/>
    <numFmt numFmtId="168" formatCode="0.0%"/>
    <numFmt numFmtId="169" formatCode="&quot;R$&quot;\ #,##0.0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7" fillId="0" borderId="2" xfId="0" applyFont="1" applyBorder="1"/>
    <xf numFmtId="0" fontId="0" fillId="0" borderId="3" xfId="0" applyBorder="1"/>
    <xf numFmtId="168" fontId="6" fillId="0" borderId="4" xfId="2" applyNumberFormat="1" applyFont="1" applyBorder="1"/>
    <xf numFmtId="0" fontId="6" fillId="0" borderId="5" xfId="0" applyFont="1" applyBorder="1"/>
    <xf numFmtId="167" fontId="6" fillId="0" borderId="5" xfId="1" applyFont="1" applyBorder="1"/>
    <xf numFmtId="164" fontId="0" fillId="0" borderId="0" xfId="0" applyNumberFormat="1"/>
    <xf numFmtId="4" fontId="6" fillId="0" borderId="5" xfId="1" applyNumberFormat="1" applyFont="1" applyBorder="1"/>
    <xf numFmtId="43" fontId="0" fillId="0" borderId="0" xfId="3" applyFont="1"/>
    <xf numFmtId="0" fontId="0" fillId="0" borderId="9" xfId="0" applyBorder="1"/>
    <xf numFmtId="0" fontId="6" fillId="0" borderId="9" xfId="0" applyFont="1" applyBorder="1"/>
    <xf numFmtId="0" fontId="5" fillId="0" borderId="9" xfId="0" applyFont="1" applyBorder="1"/>
    <xf numFmtId="168" fontId="6" fillId="3" borderId="9" xfId="2" applyNumberFormat="1" applyFont="1" applyFill="1" applyBorder="1"/>
    <xf numFmtId="0" fontId="6" fillId="3" borderId="9" xfId="0" applyFont="1" applyFill="1" applyBorder="1"/>
    <xf numFmtId="4" fontId="6" fillId="3" borderId="9" xfId="1" applyNumberFormat="1" applyFont="1" applyFill="1" applyBorder="1"/>
    <xf numFmtId="0" fontId="6" fillId="0" borderId="0" xfId="0" applyFont="1"/>
    <xf numFmtId="0" fontId="4" fillId="0" borderId="0" xfId="4"/>
    <xf numFmtId="0" fontId="10" fillId="0" borderId="0" xfId="4" applyFont="1" applyAlignment="1">
      <alignment horizontal="right"/>
    </xf>
    <xf numFmtId="0" fontId="10" fillId="0" borderId="9" xfId="4" applyFont="1" applyBorder="1" applyAlignment="1">
      <alignment horizontal="center"/>
    </xf>
    <xf numFmtId="0" fontId="4" fillId="0" borderId="9" xfId="4" applyBorder="1"/>
    <xf numFmtId="4" fontId="4" fillId="0" borderId="9" xfId="4" applyNumberFormat="1" applyBorder="1"/>
    <xf numFmtId="4" fontId="4" fillId="3" borderId="9" xfId="4" applyNumberFormat="1" applyFill="1" applyBorder="1"/>
    <xf numFmtId="169" fontId="4" fillId="4" borderId="9" xfId="4" applyNumberFormat="1" applyFill="1" applyBorder="1" applyAlignment="1">
      <alignment horizontal="center"/>
    </xf>
    <xf numFmtId="0" fontId="3" fillId="0" borderId="0" xfId="4" applyFont="1" applyAlignment="1">
      <alignment wrapText="1"/>
    </xf>
    <xf numFmtId="169" fontId="6" fillId="0" borderId="9" xfId="0" applyNumberFormat="1" applyFont="1" applyBorder="1"/>
    <xf numFmtId="169" fontId="5" fillId="0" borderId="9" xfId="0" applyNumberFormat="1" applyFont="1" applyBorder="1"/>
    <xf numFmtId="166" fontId="6" fillId="3" borderId="6" xfId="0" applyNumberFormat="1" applyFont="1" applyFill="1" applyBorder="1"/>
    <xf numFmtId="0" fontId="6" fillId="0" borderId="9" xfId="0" applyFont="1" applyFill="1" applyBorder="1" applyAlignment="1">
      <alignment horizontal="center"/>
    </xf>
    <xf numFmtId="169" fontId="6" fillId="0" borderId="9" xfId="0" applyNumberFormat="1" applyFont="1" applyFill="1" applyBorder="1"/>
    <xf numFmtId="169" fontId="0" fillId="0" borderId="9" xfId="0" applyNumberFormat="1" applyBorder="1"/>
    <xf numFmtId="166" fontId="6" fillId="3" borderId="9" xfId="0" applyNumberFormat="1" applyFont="1" applyFill="1" applyBorder="1"/>
    <xf numFmtId="0" fontId="0" fillId="0" borderId="0" xfId="0" applyAlignment="1">
      <alignment wrapText="1"/>
    </xf>
    <xf numFmtId="0" fontId="6" fillId="0" borderId="9" xfId="0" applyFont="1" applyBorder="1" applyAlignment="1">
      <alignment horizontal="center"/>
    </xf>
    <xf numFmtId="169" fontId="6" fillId="0" borderId="9" xfId="0" applyNumberFormat="1" applyFont="1" applyFill="1" applyBorder="1" applyAlignment="1">
      <alignment horizontal="center"/>
    </xf>
    <xf numFmtId="169" fontId="0" fillId="0" borderId="9" xfId="3" applyNumberFormat="1" applyFont="1" applyBorder="1"/>
    <xf numFmtId="0" fontId="3" fillId="0" borderId="0" xfId="4" applyFont="1" applyAlignment="1">
      <alignment horizontal="center" wrapText="1"/>
    </xf>
    <xf numFmtId="0" fontId="2" fillId="0" borderId="0" xfId="4" applyFont="1"/>
    <xf numFmtId="0" fontId="5" fillId="0" borderId="0" xfId="0" applyFont="1"/>
    <xf numFmtId="169" fontId="4" fillId="0" borderId="0" xfId="4" applyNumberFormat="1"/>
    <xf numFmtId="0" fontId="1" fillId="0" borderId="0" xfId="4" applyFont="1"/>
    <xf numFmtId="0" fontId="3" fillId="0" borderId="0" xfId="4" applyFont="1" applyAlignment="1">
      <alignment horizontal="center" wrapText="1"/>
    </xf>
    <xf numFmtId="0" fontId="0" fillId="0" borderId="9" xfId="0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169" fontId="0" fillId="0" borderId="0" xfId="0" applyNumberFormat="1"/>
    <xf numFmtId="0" fontId="0" fillId="0" borderId="0" xfId="0" applyAlignment="1">
      <alignment horizontal="right"/>
    </xf>
  </cellXfs>
  <cellStyles count="9">
    <cellStyle name="Currency 3" xfId="5" xr:uid="{00000000-0005-0000-0000-000000000000}"/>
    <cellStyle name="Moeda" xfId="1" builtinId="4"/>
    <cellStyle name="Moeda 2" xfId="7" xr:uid="{00000000-0005-0000-0000-000002000000}"/>
    <cellStyle name="Normal" xfId="0" builtinId="0"/>
    <cellStyle name="Normal 2" xfId="4" xr:uid="{00000000-0005-0000-0000-000004000000}"/>
    <cellStyle name="Porcentagem" xfId="2" builtinId="5"/>
    <cellStyle name="Porcentagem 2" xfId="8" xr:uid="{00000000-0005-0000-0000-000006000000}"/>
    <cellStyle name="Vírgula" xfId="3" builtinId="3"/>
    <cellStyle name="Vírgula 2" xfId="6" xr:uid="{00000000-0005-0000-0000-000008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11</xdr:col>
      <xdr:colOff>295275</xdr:colOff>
      <xdr:row>36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762000"/>
          <a:ext cx="1514475" cy="6105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123825</xdr:colOff>
      <xdr:row>15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61925"/>
          <a:ext cx="1343025" cy="2276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8</xdr:col>
      <xdr:colOff>533400</xdr:colOff>
      <xdr:row>33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238125"/>
          <a:ext cx="1647825" cy="529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18</xdr:col>
      <xdr:colOff>266700</xdr:colOff>
      <xdr:row>33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238125"/>
          <a:ext cx="5410200" cy="529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K36"/>
  <sheetViews>
    <sheetView zoomScaleNormal="100" workbookViewId="0">
      <selection activeCell="F10" sqref="F10"/>
    </sheetView>
  </sheetViews>
  <sheetFormatPr defaultColWidth="9.109375" defaultRowHeight="14.4" x14ac:dyDescent="0.3"/>
  <cols>
    <col min="1" max="1" width="17.5546875" style="17" bestFit="1" customWidth="1"/>
    <col min="2" max="2" width="9.5546875" style="17" bestFit="1" customWidth="1"/>
    <col min="3" max="3" width="8.6640625" style="17" bestFit="1" customWidth="1"/>
    <col min="4" max="4" width="9.109375" style="17"/>
    <col min="5" max="6" width="11.33203125" style="17" bestFit="1" customWidth="1"/>
    <col min="7" max="7" width="9.109375" style="17"/>
    <col min="8" max="8" width="11.33203125" style="17" bestFit="1" customWidth="1"/>
    <col min="9" max="16384" width="9.109375" style="17"/>
  </cols>
  <sheetData>
    <row r="1" spans="1:11" ht="15" customHeight="1" x14ac:dyDescent="0.3">
      <c r="E1" s="41" t="s">
        <v>21</v>
      </c>
      <c r="F1" s="41"/>
      <c r="G1" s="41"/>
      <c r="H1" s="41"/>
      <c r="I1" s="41"/>
      <c r="J1" s="41"/>
      <c r="K1" s="41"/>
    </row>
    <row r="2" spans="1:11" x14ac:dyDescent="0.3">
      <c r="A2" s="18" t="s">
        <v>11</v>
      </c>
      <c r="B2" s="23">
        <v>1.3</v>
      </c>
      <c r="E2" s="41"/>
      <c r="F2" s="41"/>
      <c r="G2" s="41"/>
      <c r="H2" s="41"/>
      <c r="I2" s="41"/>
      <c r="J2" s="41"/>
      <c r="K2" s="41"/>
    </row>
    <row r="3" spans="1:11" x14ac:dyDescent="0.3">
      <c r="E3" s="36"/>
      <c r="F3" s="36"/>
      <c r="G3" s="24"/>
      <c r="H3" s="24"/>
      <c r="I3" s="24"/>
      <c r="J3" s="24"/>
      <c r="K3" s="24"/>
    </row>
    <row r="4" spans="1:11" x14ac:dyDescent="0.3">
      <c r="A4" s="19" t="s">
        <v>10</v>
      </c>
      <c r="B4" s="19" t="s">
        <v>12</v>
      </c>
      <c r="C4" s="19" t="s">
        <v>13</v>
      </c>
      <c r="E4" s="24"/>
      <c r="F4" s="24"/>
      <c r="J4" s="37" t="s">
        <v>9</v>
      </c>
    </row>
    <row r="5" spans="1:11" x14ac:dyDescent="0.3">
      <c r="A5" s="20" t="s">
        <v>14</v>
      </c>
      <c r="B5" s="21">
        <v>0.5</v>
      </c>
      <c r="C5" s="21">
        <f>B5*$B$2</f>
        <v>0.65</v>
      </c>
      <c r="E5" s="19" t="s">
        <v>11</v>
      </c>
      <c r="F5" s="22">
        <f>C11</f>
        <v>715.65</v>
      </c>
      <c r="G5" s="17" t="str">
        <f ca="1">_xlfn.FORMULATEXT(F5)</f>
        <v>=C11</v>
      </c>
    </row>
    <row r="6" spans="1:11" x14ac:dyDescent="0.3">
      <c r="A6" s="20" t="s">
        <v>15</v>
      </c>
      <c r="B6" s="21">
        <v>50</v>
      </c>
      <c r="C6" s="21">
        <f t="shared" ref="C6:C10" si="0">B6*$B$2</f>
        <v>65</v>
      </c>
      <c r="E6" s="25">
        <v>1</v>
      </c>
      <c r="F6" s="26">
        <f t="dataTable" ref="F6:F36" dt2D="0" dtr="0" r1="B2"/>
        <v>550.5</v>
      </c>
      <c r="G6" s="40"/>
      <c r="H6" s="39"/>
    </row>
    <row r="7" spans="1:11" x14ac:dyDescent="0.3">
      <c r="A7" s="20" t="s">
        <v>16</v>
      </c>
      <c r="B7" s="21">
        <v>200</v>
      </c>
      <c r="C7" s="21">
        <f t="shared" si="0"/>
        <v>260</v>
      </c>
      <c r="E7" s="25">
        <v>1.1000000000000001</v>
      </c>
      <c r="F7" s="26">
        <v>605.55000000000007</v>
      </c>
      <c r="H7" s="39"/>
    </row>
    <row r="8" spans="1:11" x14ac:dyDescent="0.3">
      <c r="A8" s="20" t="s">
        <v>17</v>
      </c>
      <c r="B8" s="21">
        <v>150</v>
      </c>
      <c r="C8" s="21">
        <f t="shared" si="0"/>
        <v>195</v>
      </c>
      <c r="E8" s="25">
        <v>1.2</v>
      </c>
      <c r="F8" s="26">
        <v>660.6</v>
      </c>
      <c r="H8" s="39"/>
    </row>
    <row r="9" spans="1:11" x14ac:dyDescent="0.3">
      <c r="A9" s="20" t="s">
        <v>18</v>
      </c>
      <c r="B9" s="21">
        <v>100</v>
      </c>
      <c r="C9" s="21">
        <f t="shared" si="0"/>
        <v>130</v>
      </c>
      <c r="E9" s="25">
        <v>1.3</v>
      </c>
      <c r="F9" s="26">
        <v>715.65</v>
      </c>
      <c r="H9" s="39"/>
    </row>
    <row r="10" spans="1:11" x14ac:dyDescent="0.3">
      <c r="A10" s="20" t="s">
        <v>19</v>
      </c>
      <c r="B10" s="21">
        <v>50</v>
      </c>
      <c r="C10" s="21">
        <f t="shared" si="0"/>
        <v>65</v>
      </c>
      <c r="E10" s="25">
        <v>1.4</v>
      </c>
      <c r="F10" s="26">
        <v>770.7</v>
      </c>
      <c r="H10" s="39"/>
    </row>
    <row r="11" spans="1:11" x14ac:dyDescent="0.3">
      <c r="B11" s="18" t="s">
        <v>20</v>
      </c>
      <c r="C11" s="22">
        <f>SUM(C5:C10)</f>
        <v>715.65</v>
      </c>
      <c r="E11" s="25">
        <v>1.5</v>
      </c>
      <c r="F11" s="26">
        <v>825.75</v>
      </c>
      <c r="H11" s="39"/>
    </row>
    <row r="12" spans="1:11" x14ac:dyDescent="0.3">
      <c r="E12" s="25">
        <v>1.6</v>
      </c>
      <c r="F12" s="26">
        <v>880.8</v>
      </c>
      <c r="H12" s="39"/>
    </row>
    <row r="13" spans="1:11" x14ac:dyDescent="0.3">
      <c r="A13"/>
      <c r="B13"/>
      <c r="C13"/>
      <c r="D13"/>
      <c r="E13" s="25">
        <v>1.7</v>
      </c>
      <c r="F13" s="26">
        <v>935.85</v>
      </c>
      <c r="H13" s="39"/>
    </row>
    <row r="14" spans="1:11" x14ac:dyDescent="0.3">
      <c r="A14"/>
      <c r="B14"/>
      <c r="C14"/>
      <c r="D14"/>
      <c r="E14" s="25">
        <v>1.8</v>
      </c>
      <c r="F14" s="26">
        <v>990.9</v>
      </c>
      <c r="H14" s="39"/>
    </row>
    <row r="15" spans="1:11" x14ac:dyDescent="0.3">
      <c r="A15"/>
      <c r="B15"/>
      <c r="C15"/>
      <c r="D15"/>
      <c r="E15" s="25">
        <v>1.9</v>
      </c>
      <c r="F15" s="26">
        <v>1045.95</v>
      </c>
      <c r="H15" s="39"/>
    </row>
    <row r="16" spans="1:11" x14ac:dyDescent="0.3">
      <c r="E16" s="25">
        <v>2</v>
      </c>
      <c r="F16" s="26">
        <v>1101</v>
      </c>
      <c r="H16" s="39"/>
    </row>
    <row r="17" spans="5:8" x14ac:dyDescent="0.3">
      <c r="E17" s="25">
        <v>2.1</v>
      </c>
      <c r="F17" s="26">
        <v>1156.05</v>
      </c>
      <c r="H17" s="39"/>
    </row>
    <row r="18" spans="5:8" x14ac:dyDescent="0.3">
      <c r="E18" s="25">
        <v>2.2000000000000002</v>
      </c>
      <c r="F18" s="26">
        <v>1211.1000000000001</v>
      </c>
      <c r="H18" s="39"/>
    </row>
    <row r="19" spans="5:8" x14ac:dyDescent="0.3">
      <c r="E19" s="25">
        <v>2.2999999999999998</v>
      </c>
      <c r="F19" s="26">
        <v>1266.1499999999999</v>
      </c>
      <c r="H19" s="39"/>
    </row>
    <row r="20" spans="5:8" x14ac:dyDescent="0.3">
      <c r="E20" s="25">
        <v>2.4</v>
      </c>
      <c r="F20" s="26">
        <v>1321.2</v>
      </c>
      <c r="H20" s="39"/>
    </row>
    <row r="21" spans="5:8" x14ac:dyDescent="0.3">
      <c r="E21" s="25">
        <v>2.5</v>
      </c>
      <c r="F21" s="26">
        <v>1376.25</v>
      </c>
      <c r="H21" s="39"/>
    </row>
    <row r="22" spans="5:8" x14ac:dyDescent="0.3">
      <c r="E22" s="25">
        <v>2.6</v>
      </c>
      <c r="F22" s="26">
        <v>1431.3</v>
      </c>
      <c r="H22" s="39"/>
    </row>
    <row r="23" spans="5:8" x14ac:dyDescent="0.3">
      <c r="E23" s="25">
        <v>2.7</v>
      </c>
      <c r="F23" s="26">
        <v>1486.35</v>
      </c>
      <c r="H23" s="39"/>
    </row>
    <row r="24" spans="5:8" x14ac:dyDescent="0.3">
      <c r="E24" s="25">
        <v>2.8</v>
      </c>
      <c r="F24" s="26">
        <v>1541.4</v>
      </c>
      <c r="H24" s="39"/>
    </row>
    <row r="25" spans="5:8" x14ac:dyDescent="0.3">
      <c r="E25" s="25">
        <v>2.9</v>
      </c>
      <c r="F25" s="26">
        <v>1596.45</v>
      </c>
      <c r="H25" s="39"/>
    </row>
    <row r="26" spans="5:8" x14ac:dyDescent="0.3">
      <c r="E26" s="25">
        <v>3</v>
      </c>
      <c r="F26" s="26">
        <v>1651.5</v>
      </c>
      <c r="H26" s="39"/>
    </row>
    <row r="27" spans="5:8" x14ac:dyDescent="0.3">
      <c r="E27" s="25">
        <v>3.1</v>
      </c>
      <c r="F27" s="26">
        <v>1706.55</v>
      </c>
      <c r="H27" s="39"/>
    </row>
    <row r="28" spans="5:8" x14ac:dyDescent="0.3">
      <c r="E28" s="25">
        <v>3.2</v>
      </c>
      <c r="F28" s="26">
        <v>1761.6</v>
      </c>
      <c r="H28" s="39"/>
    </row>
    <row r="29" spans="5:8" x14ac:dyDescent="0.3">
      <c r="E29" s="25">
        <v>3.3</v>
      </c>
      <c r="F29" s="26">
        <v>1816.65</v>
      </c>
      <c r="H29" s="39"/>
    </row>
    <row r="30" spans="5:8" x14ac:dyDescent="0.3">
      <c r="E30" s="25">
        <v>3.4</v>
      </c>
      <c r="F30" s="26">
        <v>1871.7</v>
      </c>
      <c r="H30" s="39"/>
    </row>
    <row r="31" spans="5:8" x14ac:dyDescent="0.3">
      <c r="E31" s="25">
        <v>3.5</v>
      </c>
      <c r="F31" s="26">
        <v>1926.75</v>
      </c>
      <c r="H31" s="39"/>
    </row>
    <row r="32" spans="5:8" x14ac:dyDescent="0.3">
      <c r="E32" s="25">
        <v>3.6</v>
      </c>
      <c r="F32" s="26">
        <v>1981.8</v>
      </c>
      <c r="H32" s="39"/>
    </row>
    <row r="33" spans="5:8" x14ac:dyDescent="0.3">
      <c r="E33" s="25">
        <v>3.7</v>
      </c>
      <c r="F33" s="26">
        <v>2036.85</v>
      </c>
      <c r="H33" s="39"/>
    </row>
    <row r="34" spans="5:8" x14ac:dyDescent="0.3">
      <c r="E34" s="25">
        <v>3.8</v>
      </c>
      <c r="F34" s="26">
        <v>2091.9</v>
      </c>
      <c r="H34" s="39"/>
    </row>
    <row r="35" spans="5:8" x14ac:dyDescent="0.3">
      <c r="E35" s="25">
        <v>3.9</v>
      </c>
      <c r="F35" s="26">
        <v>2146.9499999999998</v>
      </c>
      <c r="H35" s="39"/>
    </row>
    <row r="36" spans="5:8" x14ac:dyDescent="0.3">
      <c r="E36" s="25">
        <v>4</v>
      </c>
      <c r="F36" s="26">
        <v>2202</v>
      </c>
      <c r="H36" s="39"/>
    </row>
  </sheetData>
  <mergeCells count="1">
    <mergeCell ref="E1:K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H14"/>
  <sheetViews>
    <sheetView zoomScale="130" zoomScaleNormal="130" workbookViewId="0">
      <selection activeCell="F6" sqref="F6"/>
    </sheetView>
  </sheetViews>
  <sheetFormatPr defaultRowHeight="13.2" x14ac:dyDescent="0.25"/>
  <cols>
    <col min="1" max="1" width="28" bestFit="1" customWidth="1"/>
    <col min="2" max="2" width="10" customWidth="1"/>
    <col min="3" max="3" width="6" customWidth="1"/>
    <col min="4" max="4" width="5" customWidth="1"/>
    <col min="5" max="5" width="10.109375" bestFit="1" customWidth="1"/>
    <col min="6" max="6" width="10" bestFit="1" customWidth="1"/>
  </cols>
  <sheetData>
    <row r="1" spans="1:8" x14ac:dyDescent="0.25">
      <c r="A1" s="10" t="s">
        <v>0</v>
      </c>
      <c r="B1" s="13">
        <v>3.5000000000000003E-2</v>
      </c>
      <c r="E1" s="46" t="s">
        <v>26</v>
      </c>
      <c r="F1" s="47">
        <f>B6</f>
        <v>-196.25339253987485</v>
      </c>
      <c r="H1" s="16" t="s">
        <v>9</v>
      </c>
    </row>
    <row r="2" spans="1:8" x14ac:dyDescent="0.25">
      <c r="A2" s="10" t="s">
        <v>1</v>
      </c>
      <c r="B2" s="14">
        <v>7</v>
      </c>
      <c r="E2" s="46">
        <v>6</v>
      </c>
      <c r="F2" s="48">
        <f t="dataTable" ref="F2:F14" dt2D="0" dtr="0" r1="B2"/>
        <v>-225.20185039838123</v>
      </c>
    </row>
    <row r="3" spans="1:8" x14ac:dyDescent="0.25">
      <c r="A3" s="12" t="s">
        <v>3</v>
      </c>
      <c r="B3" s="15">
        <v>1200</v>
      </c>
      <c r="E3" s="46">
        <v>7</v>
      </c>
      <c r="F3" s="48">
        <v>-196.25339253987485</v>
      </c>
    </row>
    <row r="4" spans="1:8" x14ac:dyDescent="0.25">
      <c r="A4" s="10" t="s">
        <v>4</v>
      </c>
      <c r="B4" s="14"/>
      <c r="E4" s="46">
        <v>8</v>
      </c>
      <c r="F4" s="48">
        <v>-174.57197585828854</v>
      </c>
    </row>
    <row r="5" spans="1:8" x14ac:dyDescent="0.25">
      <c r="A5" s="11" t="s">
        <v>8</v>
      </c>
      <c r="B5" s="15"/>
      <c r="E5" s="46">
        <v>9</v>
      </c>
      <c r="F5" s="48">
        <v>-157.7352061761714</v>
      </c>
    </row>
    <row r="6" spans="1:8" x14ac:dyDescent="0.25">
      <c r="A6" s="11" t="s">
        <v>7</v>
      </c>
      <c r="B6" s="15">
        <f>PMT(B1,B2,B3)</f>
        <v>-196.25339253987485</v>
      </c>
      <c r="E6" s="46">
        <v>10</v>
      </c>
      <c r="F6" s="48">
        <v>-144.28964144086956</v>
      </c>
    </row>
    <row r="7" spans="1:8" x14ac:dyDescent="0.25">
      <c r="E7" s="46">
        <v>11</v>
      </c>
      <c r="F7" s="48">
        <v>-133.31035897701116</v>
      </c>
    </row>
    <row r="8" spans="1:8" ht="12.75" customHeight="1" x14ac:dyDescent="0.25">
      <c r="A8" s="42" t="s">
        <v>25</v>
      </c>
      <c r="B8" s="42"/>
      <c r="E8" s="46">
        <v>12</v>
      </c>
      <c r="F8" s="48">
        <v>-124.18073911649753</v>
      </c>
    </row>
    <row r="9" spans="1:8" x14ac:dyDescent="0.25">
      <c r="A9" s="42"/>
      <c r="B9" s="42"/>
      <c r="E9" s="46">
        <v>13</v>
      </c>
      <c r="F9" s="48">
        <v>-116.47388715651829</v>
      </c>
    </row>
    <row r="10" spans="1:8" x14ac:dyDescent="0.25">
      <c r="A10" s="32"/>
      <c r="B10" s="32"/>
      <c r="E10" s="46">
        <v>14</v>
      </c>
      <c r="F10" s="48">
        <v>-109.88487448152227</v>
      </c>
    </row>
    <row r="11" spans="1:8" x14ac:dyDescent="0.25">
      <c r="E11" s="46">
        <v>15</v>
      </c>
      <c r="F11" s="48">
        <v>-104.19008323923956</v>
      </c>
    </row>
    <row r="12" spans="1:8" x14ac:dyDescent="0.25">
      <c r="E12" s="46">
        <v>16</v>
      </c>
      <c r="F12" s="48">
        <v>-99.221796765799908</v>
      </c>
    </row>
    <row r="13" spans="1:8" x14ac:dyDescent="0.25">
      <c r="E13" s="46">
        <v>17</v>
      </c>
      <c r="F13" s="48">
        <v>-94.851758098496418</v>
      </c>
    </row>
    <row r="14" spans="1:8" x14ac:dyDescent="0.25">
      <c r="E14" s="46">
        <v>18</v>
      </c>
      <c r="F14" s="48">
        <v>-90.980208986495668</v>
      </c>
    </row>
  </sheetData>
  <mergeCells count="1">
    <mergeCell ref="A8:B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zoomScale="120" zoomScaleNormal="120" workbookViewId="0">
      <selection activeCell="E10" sqref="E10"/>
    </sheetView>
  </sheetViews>
  <sheetFormatPr defaultRowHeight="13.2" x14ac:dyDescent="0.25"/>
  <cols>
    <col min="1" max="1" width="29.88671875" customWidth="1"/>
    <col min="2" max="2" width="14.6640625" bestFit="1" customWidth="1"/>
    <col min="3" max="3" width="4.109375" customWidth="1"/>
    <col min="4" max="4" width="12" customWidth="1"/>
    <col min="5" max="5" width="12.5546875" bestFit="1" customWidth="1"/>
    <col min="6" max="7" width="13.109375" bestFit="1" customWidth="1"/>
    <col min="8" max="8" width="3.5546875" customWidth="1"/>
    <col min="10" max="11" width="13.109375" bestFit="1" customWidth="1"/>
  </cols>
  <sheetData>
    <row r="1" spans="1:10" ht="18.75" customHeight="1" thickBot="1" x14ac:dyDescent="0.35">
      <c r="A1" s="44" t="s">
        <v>6</v>
      </c>
      <c r="B1" s="45"/>
      <c r="D1" s="28" t="s">
        <v>22</v>
      </c>
      <c r="E1" s="31">
        <f>B8</f>
        <v>22369.11699553391</v>
      </c>
      <c r="F1" t="str">
        <f ca="1">_xlfn.FORMULATEXT(E1)</f>
        <v>=B8</v>
      </c>
      <c r="G1" s="38" t="s">
        <v>9</v>
      </c>
    </row>
    <row r="2" spans="1:10" x14ac:dyDescent="0.25">
      <c r="A2" s="3" t="s">
        <v>0</v>
      </c>
      <c r="B2" s="4">
        <v>3.3000000000000002E-2</v>
      </c>
      <c r="D2" s="29">
        <v>-1000</v>
      </c>
      <c r="E2" s="30">
        <f t="dataTable" ref="E2:E32" dt2D="0" dtr="0" r1="B4"/>
        <v>14912.744663689273</v>
      </c>
    </row>
    <row r="3" spans="1:10" x14ac:dyDescent="0.25">
      <c r="A3" s="1" t="s">
        <v>1</v>
      </c>
      <c r="B3" s="5">
        <v>12</v>
      </c>
      <c r="D3" s="29">
        <v>-1100</v>
      </c>
      <c r="E3" s="30">
        <v>16404.019130058201</v>
      </c>
    </row>
    <row r="4" spans="1:10" x14ac:dyDescent="0.25">
      <c r="A4" s="1" t="s">
        <v>2</v>
      </c>
      <c r="B4" s="8">
        <v>-1500</v>
      </c>
      <c r="D4" s="29">
        <v>-1200</v>
      </c>
      <c r="E4" s="30">
        <v>17895.293596427127</v>
      </c>
    </row>
    <row r="5" spans="1:10" x14ac:dyDescent="0.25">
      <c r="A5" s="1" t="s">
        <v>3</v>
      </c>
      <c r="B5" s="6"/>
      <c r="D5" s="29">
        <v>-1300</v>
      </c>
      <c r="E5" s="30">
        <v>19386.568062796054</v>
      </c>
    </row>
    <row r="6" spans="1:10" x14ac:dyDescent="0.25">
      <c r="A6" s="1" t="s">
        <v>4</v>
      </c>
      <c r="B6" s="5">
        <v>1</v>
      </c>
      <c r="D6" s="29">
        <v>-1400</v>
      </c>
      <c r="E6" s="30">
        <v>20877.84252916498</v>
      </c>
    </row>
    <row r="7" spans="1:10" x14ac:dyDescent="0.25">
      <c r="A7" s="1"/>
      <c r="B7" s="5"/>
      <c r="D7" s="29">
        <v>-1500</v>
      </c>
      <c r="E7" s="30">
        <v>22369.11699553391</v>
      </c>
    </row>
    <row r="8" spans="1:10" ht="13.8" thickBot="1" x14ac:dyDescent="0.3">
      <c r="A8" s="2" t="s">
        <v>5</v>
      </c>
      <c r="B8" s="27">
        <f>FV(B2,B3,B4,,B6)</f>
        <v>22369.11699553391</v>
      </c>
      <c r="D8" s="29">
        <v>-1600</v>
      </c>
      <c r="E8" s="30">
        <v>23860.391461902836</v>
      </c>
    </row>
    <row r="9" spans="1:10" x14ac:dyDescent="0.25">
      <c r="C9" s="7"/>
      <c r="D9" s="29">
        <v>-1700</v>
      </c>
      <c r="E9" s="30">
        <v>25351.665928271763</v>
      </c>
    </row>
    <row r="10" spans="1:10" ht="12.75" customHeight="1" x14ac:dyDescent="0.25">
      <c r="D10" s="29">
        <v>-1800</v>
      </c>
      <c r="E10" s="30">
        <v>26842.940394640689</v>
      </c>
    </row>
    <row r="11" spans="1:10" ht="14.25" customHeight="1" x14ac:dyDescent="0.25">
      <c r="D11" s="29">
        <v>-1900</v>
      </c>
      <c r="E11" s="30">
        <v>28334.214861009619</v>
      </c>
    </row>
    <row r="12" spans="1:10" x14ac:dyDescent="0.25">
      <c r="A12" s="43" t="s">
        <v>23</v>
      </c>
      <c r="B12" s="43"/>
      <c r="D12" s="29">
        <v>-2000</v>
      </c>
      <c r="E12" s="30">
        <v>29825.489327378546</v>
      </c>
    </row>
    <row r="13" spans="1:10" x14ac:dyDescent="0.25">
      <c r="A13" s="43"/>
      <c r="B13" s="43"/>
      <c r="D13" s="29">
        <v>-2100</v>
      </c>
      <c r="E13" s="30">
        <v>31316.763793747472</v>
      </c>
    </row>
    <row r="14" spans="1:10" x14ac:dyDescent="0.25">
      <c r="A14" s="43"/>
      <c r="B14" s="43"/>
      <c r="D14" s="29">
        <v>-2200</v>
      </c>
      <c r="E14" s="30">
        <v>32808.038260116402</v>
      </c>
      <c r="F14" s="9"/>
      <c r="J14" s="9"/>
    </row>
    <row r="15" spans="1:10" x14ac:dyDescent="0.25">
      <c r="D15" s="29">
        <v>-2300</v>
      </c>
      <c r="E15" s="30">
        <v>34299.312726485325</v>
      </c>
    </row>
    <row r="16" spans="1:10" x14ac:dyDescent="0.25">
      <c r="D16" s="29">
        <v>-2400</v>
      </c>
      <c r="E16" s="30">
        <v>35790.587192854255</v>
      </c>
    </row>
    <row r="17" spans="4:5" x14ac:dyDescent="0.25">
      <c r="D17" s="29">
        <v>-2500</v>
      </c>
      <c r="E17" s="30">
        <v>37281.861659223185</v>
      </c>
    </row>
    <row r="18" spans="4:5" ht="12.75" customHeight="1" x14ac:dyDescent="0.25">
      <c r="D18" s="29">
        <v>-2600</v>
      </c>
      <c r="E18" s="30">
        <v>38773.136125592107</v>
      </c>
    </row>
    <row r="19" spans="4:5" x14ac:dyDescent="0.25">
      <c r="D19" s="29">
        <v>-2700</v>
      </c>
      <c r="E19" s="30">
        <v>40264.410591961037</v>
      </c>
    </row>
    <row r="20" spans="4:5" x14ac:dyDescent="0.25">
      <c r="D20" s="29">
        <v>-2800</v>
      </c>
      <c r="E20" s="30">
        <v>41755.68505832996</v>
      </c>
    </row>
    <row r="21" spans="4:5" x14ac:dyDescent="0.25">
      <c r="D21" s="29">
        <v>-2900</v>
      </c>
      <c r="E21" s="30">
        <v>43246.95952469889</v>
      </c>
    </row>
    <row r="22" spans="4:5" x14ac:dyDescent="0.25">
      <c r="D22" s="29">
        <v>-3000</v>
      </c>
      <c r="E22" s="30">
        <v>44738.23399106782</v>
      </c>
    </row>
    <row r="23" spans="4:5" x14ac:dyDescent="0.25">
      <c r="D23" s="29">
        <v>-3100</v>
      </c>
      <c r="E23" s="30">
        <v>46229.508457436743</v>
      </c>
    </row>
    <row r="24" spans="4:5" x14ac:dyDescent="0.25">
      <c r="D24" s="29">
        <v>-3200</v>
      </c>
      <c r="E24" s="30">
        <v>47720.782923805673</v>
      </c>
    </row>
    <row r="25" spans="4:5" x14ac:dyDescent="0.25">
      <c r="D25" s="29">
        <v>-3300</v>
      </c>
      <c r="E25" s="30">
        <v>49212.057390174596</v>
      </c>
    </row>
    <row r="26" spans="4:5" x14ac:dyDescent="0.25">
      <c r="D26" s="29">
        <v>-3400</v>
      </c>
      <c r="E26" s="30">
        <v>50703.331856543526</v>
      </c>
    </row>
    <row r="27" spans="4:5" x14ac:dyDescent="0.25">
      <c r="D27" s="29">
        <v>-3500</v>
      </c>
      <c r="E27" s="30">
        <v>52194.606322912456</v>
      </c>
    </row>
    <row r="28" spans="4:5" x14ac:dyDescent="0.25">
      <c r="D28" s="29">
        <v>-3600</v>
      </c>
      <c r="E28" s="30">
        <v>53685.880789281378</v>
      </c>
    </row>
    <row r="29" spans="4:5" x14ac:dyDescent="0.25">
      <c r="D29" s="29">
        <v>-3700</v>
      </c>
      <c r="E29" s="30">
        <v>55177.155255650308</v>
      </c>
    </row>
    <row r="30" spans="4:5" x14ac:dyDescent="0.25">
      <c r="D30" s="29">
        <v>-3800</v>
      </c>
      <c r="E30" s="30">
        <v>56668.429722019238</v>
      </c>
    </row>
    <row r="31" spans="4:5" x14ac:dyDescent="0.25">
      <c r="D31" s="29">
        <v>-3900</v>
      </c>
      <c r="E31" s="30">
        <v>58159.704188388161</v>
      </c>
    </row>
    <row r="32" spans="4:5" x14ac:dyDescent="0.25">
      <c r="D32" s="29">
        <v>-4000</v>
      </c>
      <c r="E32" s="30">
        <v>59650.978654757091</v>
      </c>
    </row>
    <row r="35" ht="12.75" customHeight="1" x14ac:dyDescent="0.25"/>
    <row r="51" ht="18.75" customHeight="1" x14ac:dyDescent="0.25"/>
  </sheetData>
  <mergeCells count="2">
    <mergeCell ref="A12:B14"/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1"/>
  <sheetViews>
    <sheetView tabSelected="1" zoomScaleNormal="100" workbookViewId="0">
      <selection activeCell="D1" sqref="D1:I32"/>
    </sheetView>
  </sheetViews>
  <sheetFormatPr defaultRowHeight="13.2" x14ac:dyDescent="0.25"/>
  <cols>
    <col min="1" max="1" width="29.88671875" customWidth="1"/>
    <col min="2" max="2" width="14.6640625" bestFit="1" customWidth="1"/>
    <col min="3" max="3" width="8.21875" customWidth="1"/>
    <col min="4" max="7" width="12.88671875" customWidth="1"/>
    <col min="8" max="8" width="14.44140625" customWidth="1"/>
    <col min="9" max="9" width="15.109375" customWidth="1"/>
    <col min="10" max="11" width="13.109375" bestFit="1" customWidth="1"/>
  </cols>
  <sheetData>
    <row r="1" spans="1:11" ht="18.75" customHeight="1" thickBot="1" x14ac:dyDescent="0.35">
      <c r="A1" s="44" t="s">
        <v>6</v>
      </c>
      <c r="B1" s="45"/>
      <c r="C1" s="49" t="str">
        <f ca="1">_xlfn.FORMULATEXT(D1)</f>
        <v>=B8</v>
      </c>
      <c r="D1" s="31">
        <f>B8</f>
        <v>37278.679429309355</v>
      </c>
      <c r="E1" s="33">
        <v>6</v>
      </c>
      <c r="F1" s="33">
        <v>12</v>
      </c>
      <c r="G1" s="33">
        <v>18</v>
      </c>
      <c r="H1" s="33">
        <v>24</v>
      </c>
      <c r="I1" s="33">
        <v>36</v>
      </c>
      <c r="K1" s="16" t="s">
        <v>9</v>
      </c>
    </row>
    <row r="2" spans="1:11" x14ac:dyDescent="0.25">
      <c r="A2" s="3" t="s">
        <v>0</v>
      </c>
      <c r="B2" s="4">
        <v>3.3000000000000002E-2</v>
      </c>
      <c r="D2" s="34">
        <v>-1000</v>
      </c>
      <c r="E2" s="30">
        <f t="dataTable" ref="E2:I32" dt2D="1" dtr="1" r1="B3" r2="B4"/>
        <v>6732.3979745801935</v>
      </c>
      <c r="F2" s="30">
        <v>14912.744663689273</v>
      </c>
      <c r="G2" s="30">
        <v>24852.452952872907</v>
      </c>
      <c r="H2" s="30">
        <v>36929.91184658953</v>
      </c>
      <c r="I2" s="30">
        <v>69436.044130883383</v>
      </c>
    </row>
    <row r="3" spans="1:11" x14ac:dyDescent="0.25">
      <c r="A3" s="1" t="s">
        <v>1</v>
      </c>
      <c r="B3" s="5">
        <v>18</v>
      </c>
      <c r="D3" s="34">
        <v>-1100</v>
      </c>
      <c r="E3" s="30">
        <v>7405.6377720382125</v>
      </c>
      <c r="F3" s="30">
        <v>16404.019130058201</v>
      </c>
      <c r="G3" s="30">
        <v>27337.698248160195</v>
      </c>
      <c r="H3" s="30">
        <v>40622.90303124849</v>
      </c>
      <c r="I3" s="30">
        <v>76379.648543971722</v>
      </c>
    </row>
    <row r="4" spans="1:11" x14ac:dyDescent="0.25">
      <c r="A4" s="1" t="s">
        <v>2</v>
      </c>
      <c r="B4" s="8">
        <v>-1500</v>
      </c>
      <c r="D4" s="34">
        <v>-1200</v>
      </c>
      <c r="E4" s="30">
        <v>8078.8775694962314</v>
      </c>
      <c r="F4" s="30">
        <v>17895.293596427127</v>
      </c>
      <c r="G4" s="30">
        <v>29822.943543447487</v>
      </c>
      <c r="H4" s="30">
        <v>44315.894215907443</v>
      </c>
      <c r="I4" s="30">
        <v>83323.25295706006</v>
      </c>
    </row>
    <row r="5" spans="1:11" x14ac:dyDescent="0.25">
      <c r="A5" s="1" t="s">
        <v>3</v>
      </c>
      <c r="B5" s="6"/>
      <c r="D5" s="34">
        <v>-1300</v>
      </c>
      <c r="E5" s="30">
        <v>8752.1173669542513</v>
      </c>
      <c r="F5" s="30">
        <v>19386.568062796054</v>
      </c>
      <c r="G5" s="30">
        <v>32308.188838734775</v>
      </c>
      <c r="H5" s="30">
        <v>48008.885400566396</v>
      </c>
      <c r="I5" s="30">
        <v>90266.857370148398</v>
      </c>
    </row>
    <row r="6" spans="1:11" x14ac:dyDescent="0.25">
      <c r="A6" s="1" t="s">
        <v>4</v>
      </c>
      <c r="B6" s="5">
        <v>1</v>
      </c>
      <c r="D6" s="34">
        <v>-1400</v>
      </c>
      <c r="E6" s="30">
        <v>9425.3571644122712</v>
      </c>
      <c r="F6" s="30">
        <v>20877.84252916498</v>
      </c>
      <c r="G6" s="30">
        <v>34793.434134022071</v>
      </c>
      <c r="H6" s="30">
        <v>51701.876585225349</v>
      </c>
      <c r="I6" s="30">
        <v>97210.461783236737</v>
      </c>
    </row>
    <row r="7" spans="1:11" x14ac:dyDescent="0.25">
      <c r="A7" s="1"/>
      <c r="B7" s="5"/>
      <c r="D7" s="34">
        <v>-1500</v>
      </c>
      <c r="E7" s="30">
        <v>10098.596961870289</v>
      </c>
      <c r="F7" s="30">
        <v>22369.11699553391</v>
      </c>
      <c r="G7" s="30">
        <v>37278.679429309355</v>
      </c>
      <c r="H7" s="30">
        <v>55394.867769884302</v>
      </c>
      <c r="I7" s="30">
        <v>104154.06619632509</v>
      </c>
    </row>
    <row r="8" spans="1:11" ht="13.8" thickBot="1" x14ac:dyDescent="0.3">
      <c r="A8" s="2" t="s">
        <v>5</v>
      </c>
      <c r="B8" s="27">
        <f>FV(B2,B3,B4,,B6)</f>
        <v>37278.679429309355</v>
      </c>
      <c r="D8" s="34">
        <v>-1600</v>
      </c>
      <c r="E8" s="30">
        <v>10771.836759328309</v>
      </c>
      <c r="F8" s="30">
        <v>23860.391461902836</v>
      </c>
      <c r="G8" s="30">
        <v>39763.924724596647</v>
      </c>
      <c r="H8" s="30">
        <v>59087.858954543255</v>
      </c>
      <c r="I8" s="30">
        <v>111097.67060941343</v>
      </c>
    </row>
    <row r="9" spans="1:11" x14ac:dyDescent="0.25">
      <c r="C9" s="7"/>
      <c r="D9" s="34">
        <v>-1700</v>
      </c>
      <c r="E9" s="30">
        <v>11445.076556786329</v>
      </c>
      <c r="F9" s="30">
        <v>25351.665928271763</v>
      </c>
      <c r="G9" s="30">
        <v>42249.170019883939</v>
      </c>
      <c r="H9" s="30">
        <v>62780.850139202208</v>
      </c>
      <c r="I9" s="30">
        <v>118041.27502250177</v>
      </c>
    </row>
    <row r="10" spans="1:11" ht="12.75" customHeight="1" x14ac:dyDescent="0.25">
      <c r="D10" s="34">
        <v>-1800</v>
      </c>
      <c r="E10" s="30">
        <v>12118.316354244347</v>
      </c>
      <c r="F10" s="30">
        <v>26842.940394640689</v>
      </c>
      <c r="G10" s="30">
        <v>44734.415315171231</v>
      </c>
      <c r="H10" s="30">
        <v>66473.841323861154</v>
      </c>
      <c r="I10" s="30">
        <v>124984.8794355901</v>
      </c>
    </row>
    <row r="11" spans="1:11" ht="14.25" customHeight="1" x14ac:dyDescent="0.25">
      <c r="D11" s="34">
        <v>-1900</v>
      </c>
      <c r="E11" s="30">
        <v>12791.556151702367</v>
      </c>
      <c r="F11" s="30">
        <v>28334.214861009619</v>
      </c>
      <c r="G11" s="30">
        <v>47219.660610458523</v>
      </c>
      <c r="H11" s="30">
        <v>70166.832508520107</v>
      </c>
      <c r="I11" s="30">
        <v>131928.48384867844</v>
      </c>
    </row>
    <row r="12" spans="1:11" x14ac:dyDescent="0.25">
      <c r="A12" s="43" t="s">
        <v>24</v>
      </c>
      <c r="B12" s="43"/>
      <c r="D12" s="34">
        <v>-2000</v>
      </c>
      <c r="E12" s="30">
        <v>13464.795949160387</v>
      </c>
      <c r="F12" s="30">
        <v>29825.489327378546</v>
      </c>
      <c r="G12" s="30">
        <v>49704.905905745814</v>
      </c>
      <c r="H12" s="30">
        <v>73859.82369317906</v>
      </c>
      <c r="I12" s="30">
        <v>138872.08826176677</v>
      </c>
    </row>
    <row r="13" spans="1:11" x14ac:dyDescent="0.25">
      <c r="A13" s="43"/>
      <c r="B13" s="43"/>
      <c r="D13" s="34">
        <v>-2100</v>
      </c>
      <c r="E13" s="30">
        <v>14138.035746618405</v>
      </c>
      <c r="F13" s="30">
        <v>31316.763793747472</v>
      </c>
      <c r="G13" s="30">
        <v>52190.151201033099</v>
      </c>
      <c r="H13" s="30">
        <v>77552.814877838013</v>
      </c>
      <c r="I13" s="30">
        <v>145815.69267485512</v>
      </c>
    </row>
    <row r="14" spans="1:11" x14ac:dyDescent="0.25">
      <c r="A14" s="43"/>
      <c r="B14" s="43"/>
      <c r="D14" s="34">
        <v>-2200</v>
      </c>
      <c r="E14" s="30">
        <v>14811.275544076425</v>
      </c>
      <c r="F14" s="35">
        <v>32808.038260116402</v>
      </c>
      <c r="G14" s="30">
        <v>54675.396496320391</v>
      </c>
      <c r="H14" s="30">
        <v>81245.80606249698</v>
      </c>
      <c r="I14" s="30">
        <v>152759.29708794344</v>
      </c>
      <c r="J14" s="9"/>
    </row>
    <row r="15" spans="1:11" x14ac:dyDescent="0.25">
      <c r="D15" s="34">
        <v>-2300</v>
      </c>
      <c r="E15" s="30">
        <v>15484.515341534445</v>
      </c>
      <c r="F15" s="30">
        <v>34299.312726485325</v>
      </c>
      <c r="G15" s="30">
        <v>57160.641791607683</v>
      </c>
      <c r="H15" s="30">
        <v>84938.797247155933</v>
      </c>
      <c r="I15" s="30">
        <v>159702.9015010318</v>
      </c>
    </row>
    <row r="16" spans="1:11" x14ac:dyDescent="0.25">
      <c r="D16" s="34">
        <v>-2400</v>
      </c>
      <c r="E16" s="30">
        <v>16157.755138992463</v>
      </c>
      <c r="F16" s="30">
        <v>35790.587192854255</v>
      </c>
      <c r="G16" s="30">
        <v>59645.887086894974</v>
      </c>
      <c r="H16" s="30">
        <v>88631.788431814886</v>
      </c>
      <c r="I16" s="30">
        <v>166646.50591412012</v>
      </c>
    </row>
    <row r="17" spans="4:9" x14ac:dyDescent="0.25">
      <c r="D17" s="34">
        <v>-2500</v>
      </c>
      <c r="E17" s="30">
        <v>16830.994936450483</v>
      </c>
      <c r="F17" s="30">
        <v>37281.861659223185</v>
      </c>
      <c r="G17" s="30">
        <v>62131.132382182266</v>
      </c>
      <c r="H17" s="30">
        <v>92324.779616473839</v>
      </c>
      <c r="I17" s="30">
        <v>173590.11032720847</v>
      </c>
    </row>
    <row r="18" spans="4:9" ht="12.75" customHeight="1" x14ac:dyDescent="0.25">
      <c r="D18" s="34">
        <v>-2600</v>
      </c>
      <c r="E18" s="30">
        <v>17504.234733908503</v>
      </c>
      <c r="F18" s="30">
        <v>38773.136125592107</v>
      </c>
      <c r="G18" s="30">
        <v>64616.377677469551</v>
      </c>
      <c r="H18" s="30">
        <v>96017.770801132792</v>
      </c>
      <c r="I18" s="30">
        <v>180533.7147402968</v>
      </c>
    </row>
    <row r="19" spans="4:9" x14ac:dyDescent="0.25">
      <c r="D19" s="34">
        <v>-2700</v>
      </c>
      <c r="E19" s="30">
        <v>18177.474531366523</v>
      </c>
      <c r="F19" s="30">
        <v>40264.410591961037</v>
      </c>
      <c r="G19" s="30">
        <v>67101.622972756843</v>
      </c>
      <c r="H19" s="30">
        <v>99710.761985791745</v>
      </c>
      <c r="I19" s="30">
        <v>187477.31915338515</v>
      </c>
    </row>
    <row r="20" spans="4:9" x14ac:dyDescent="0.25">
      <c r="D20" s="34">
        <v>-2800</v>
      </c>
      <c r="E20" s="30">
        <v>18850.714328824542</v>
      </c>
      <c r="F20" s="30">
        <v>41755.68505832996</v>
      </c>
      <c r="G20" s="30">
        <v>69586.868268044142</v>
      </c>
      <c r="H20" s="30">
        <v>103403.7531704507</v>
      </c>
      <c r="I20" s="30">
        <v>194420.92356647347</v>
      </c>
    </row>
    <row r="21" spans="4:9" x14ac:dyDescent="0.25">
      <c r="D21" s="34">
        <v>-2900</v>
      </c>
      <c r="E21" s="30">
        <v>19523.954126282559</v>
      </c>
      <c r="F21" s="30">
        <v>43246.95952469889</v>
      </c>
      <c r="G21" s="30">
        <v>72072.113563331426</v>
      </c>
      <c r="H21" s="30">
        <v>107096.74435510965</v>
      </c>
      <c r="I21" s="30">
        <v>201364.52797956183</v>
      </c>
    </row>
    <row r="22" spans="4:9" x14ac:dyDescent="0.25">
      <c r="D22" s="34">
        <v>-3000</v>
      </c>
      <c r="E22" s="30">
        <v>20197.193923740579</v>
      </c>
      <c r="F22" s="30">
        <v>44738.23399106782</v>
      </c>
      <c r="G22" s="30">
        <v>74557.358858618711</v>
      </c>
      <c r="H22" s="30">
        <v>110789.7355397686</v>
      </c>
      <c r="I22" s="30">
        <v>208308.13239265018</v>
      </c>
    </row>
    <row r="23" spans="4:9" x14ac:dyDescent="0.25">
      <c r="D23" s="34">
        <v>-3100</v>
      </c>
      <c r="E23" s="30">
        <v>20870.433721198599</v>
      </c>
      <c r="F23" s="30">
        <v>46229.508457436743</v>
      </c>
      <c r="G23" s="30">
        <v>77042.60415390601</v>
      </c>
      <c r="H23" s="30">
        <v>114482.72672442756</v>
      </c>
      <c r="I23" s="30">
        <v>215251.7368057385</v>
      </c>
    </row>
    <row r="24" spans="4:9" x14ac:dyDescent="0.25">
      <c r="D24" s="34">
        <v>-3200</v>
      </c>
      <c r="E24" s="30">
        <v>21543.673518656618</v>
      </c>
      <c r="F24" s="30">
        <v>47720.782923805673</v>
      </c>
      <c r="G24" s="30">
        <v>79527.849449193294</v>
      </c>
      <c r="H24" s="30">
        <v>118175.71790908651</v>
      </c>
      <c r="I24" s="30">
        <v>222195.34121882686</v>
      </c>
    </row>
    <row r="25" spans="4:9" x14ac:dyDescent="0.25">
      <c r="D25" s="34">
        <v>-3300</v>
      </c>
      <c r="E25" s="30">
        <v>22216.913316114638</v>
      </c>
      <c r="F25" s="30">
        <v>49212.057390174596</v>
      </c>
      <c r="G25" s="30">
        <v>82013.094744480593</v>
      </c>
      <c r="H25" s="30">
        <v>121868.70909374546</v>
      </c>
      <c r="I25" s="30">
        <v>229138.94563191518</v>
      </c>
    </row>
    <row r="26" spans="4:9" x14ac:dyDescent="0.25">
      <c r="D26" s="34">
        <v>-3400</v>
      </c>
      <c r="E26" s="30">
        <v>22890.153113572658</v>
      </c>
      <c r="F26" s="30">
        <v>50703.331856543526</v>
      </c>
      <c r="G26" s="30">
        <v>84498.340039767878</v>
      </c>
      <c r="H26" s="30">
        <v>125561.70027840442</v>
      </c>
      <c r="I26" s="30">
        <v>236082.55004500353</v>
      </c>
    </row>
    <row r="27" spans="4:9" x14ac:dyDescent="0.25">
      <c r="D27" s="34">
        <v>-3500</v>
      </c>
      <c r="E27" s="30">
        <v>23563.392911030674</v>
      </c>
      <c r="F27" s="30">
        <v>52194.606322912456</v>
      </c>
      <c r="G27" s="30">
        <v>86983.585335055162</v>
      </c>
      <c r="H27" s="30">
        <v>129254.69146306337</v>
      </c>
      <c r="I27" s="30">
        <v>243026.15445809186</v>
      </c>
    </row>
    <row r="28" spans="4:9" x14ac:dyDescent="0.25">
      <c r="D28" s="34">
        <v>-3600</v>
      </c>
      <c r="E28" s="30">
        <v>24236.632708488694</v>
      </c>
      <c r="F28" s="30">
        <v>53685.880789281378</v>
      </c>
      <c r="G28" s="30">
        <v>89468.830630342462</v>
      </c>
      <c r="H28" s="30">
        <v>132947.68264772231</v>
      </c>
      <c r="I28" s="30">
        <v>249969.75887118021</v>
      </c>
    </row>
    <row r="29" spans="4:9" x14ac:dyDescent="0.25">
      <c r="D29" s="34">
        <v>-3700</v>
      </c>
      <c r="E29" s="30">
        <v>24909.872505946714</v>
      </c>
      <c r="F29" s="30">
        <v>55177.155255650308</v>
      </c>
      <c r="G29" s="30">
        <v>91954.075925629746</v>
      </c>
      <c r="H29" s="30">
        <v>136640.67383238126</v>
      </c>
      <c r="I29" s="30">
        <v>256913.36328426853</v>
      </c>
    </row>
    <row r="30" spans="4:9" x14ac:dyDescent="0.25">
      <c r="D30" s="34">
        <v>-3800</v>
      </c>
      <c r="E30" s="30">
        <v>25583.112303404734</v>
      </c>
      <c r="F30" s="30">
        <v>56668.429722019238</v>
      </c>
      <c r="G30" s="30">
        <v>94439.321220917045</v>
      </c>
      <c r="H30" s="30">
        <v>140333.66501704021</v>
      </c>
      <c r="I30" s="30">
        <v>263856.96769735689</v>
      </c>
    </row>
    <row r="31" spans="4:9" x14ac:dyDescent="0.25">
      <c r="D31" s="34">
        <v>-3900</v>
      </c>
      <c r="E31" s="30">
        <v>26256.352100862754</v>
      </c>
      <c r="F31" s="30">
        <v>58159.704188388161</v>
      </c>
      <c r="G31" s="30">
        <v>96924.56651620433</v>
      </c>
      <c r="H31" s="30">
        <v>144026.65620169917</v>
      </c>
      <c r="I31" s="30">
        <v>270800.57211044524</v>
      </c>
    </row>
    <row r="32" spans="4:9" x14ac:dyDescent="0.25">
      <c r="D32" s="34">
        <v>-4000</v>
      </c>
      <c r="E32" s="30">
        <v>26929.591898320774</v>
      </c>
      <c r="F32" s="30">
        <v>59650.978654757091</v>
      </c>
      <c r="G32" s="30">
        <v>99409.811811491629</v>
      </c>
      <c r="H32" s="30">
        <v>147719.64738635812</v>
      </c>
      <c r="I32" s="30">
        <v>277744.17652353353</v>
      </c>
    </row>
    <row r="35" ht="12.75" customHeight="1" x14ac:dyDescent="0.25"/>
    <row r="51" ht="18.75" customHeight="1" x14ac:dyDescent="0.25"/>
  </sheetData>
  <mergeCells count="2">
    <mergeCell ref="A1:B1"/>
    <mergeCell ref="A12:B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EX</vt:lpstr>
      <vt:lpstr>EX1</vt:lpstr>
      <vt:lpstr>EX2</vt:lpstr>
      <vt:lpstr>EX3</vt:lpstr>
    </vt:vector>
  </TitlesOfParts>
  <Company>Marcio F. Diniz 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Fabiano Diniz</dc:creator>
  <cp:lastModifiedBy>Usuario</cp:lastModifiedBy>
  <dcterms:created xsi:type="dcterms:W3CDTF">2004-10-13T01:48:16Z</dcterms:created>
  <dcterms:modified xsi:type="dcterms:W3CDTF">2022-02-22T22:46:24Z</dcterms:modified>
</cp:coreProperties>
</file>